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6.1" sheetId="1" r:id="rId1"/>
    <sheet name="6.2" sheetId="2" r:id="rId2"/>
    <sheet name="6.3" sheetId="3" r:id="rId3"/>
    <sheet name="курс" sheetId="4" state="hidden" r:id="rId4"/>
  </sheets>
  <definedNames/>
  <calcPr fullCalcOnLoad="1"/>
</workbook>
</file>

<file path=xl/sharedStrings.xml><?xml version="1.0" encoding="utf-8"?>
<sst xmlns="http://schemas.openxmlformats.org/spreadsheetml/2006/main" count="233" uniqueCount="124">
  <si>
    <t>6. Электрические средства управления внутренними системами отопления/охлаждения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</si>
  <si>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</si>
  <si>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t>6.1. Комнатные термостаты</t>
  </si>
  <si>
    <t>Эскиз</t>
  </si>
  <si>
    <t>Кодовый номер</t>
  </si>
  <si>
    <t xml:space="preserve">Тип </t>
  </si>
  <si>
    <t>Описание</t>
  </si>
  <si>
    <t>Диапазон настройки температуры, оС</t>
  </si>
  <si>
    <t>Кол-во в упаковке, шт.</t>
  </si>
  <si>
    <t>Группа скидок</t>
  </si>
  <si>
    <t>Цена, руб.</t>
  </si>
  <si>
    <t>Цена, евро</t>
  </si>
  <si>
    <t>без НДС</t>
  </si>
  <si>
    <t>с НДС</t>
  </si>
  <si>
    <t>Непрограммируемые термостаты для системы отопления</t>
  </si>
  <si>
    <t>087N1100</t>
  </si>
  <si>
    <t>RMT 230</t>
  </si>
  <si>
    <t>Электромеханический комнатный термостат для применения в системах отопления. U = 220/240 В, I = 10(4) A</t>
  </si>
  <si>
    <t>8–30</t>
  </si>
  <si>
    <t>PL03-A</t>
  </si>
  <si>
    <t>087N6450</t>
  </si>
  <si>
    <t>RET 1000M</t>
  </si>
  <si>
    <t>Электронный комнатный термостат, питание от сети 230В, I = 3(1) А</t>
  </si>
  <si>
    <t>5–30</t>
  </si>
  <si>
    <t>087N6451</t>
  </si>
  <si>
    <t>RET 1000B</t>
  </si>
  <si>
    <t>Электронный комнатный термостат, питание от батареек АА, I = 3(1) А</t>
  </si>
  <si>
    <t>087N7010</t>
  </si>
  <si>
    <t>RET 230 NSB</t>
  </si>
  <si>
    <t>Электронный комнатный термостат
с LED-индикатором работы и возмож-ностью переключения на ночной режим.
U = 220/240 В, I = 3(1) A</t>
  </si>
  <si>
    <t>087N6440</t>
  </si>
  <si>
    <t>RET 2000M</t>
  </si>
  <si>
    <t>Цифровой электронный комнатный термостат, питание от сети 230В, I = 3(1) А</t>
  </si>
  <si>
    <t>087N6441</t>
  </si>
  <si>
    <t>RET 2000B</t>
  </si>
  <si>
    <t>Цифровой электронный комнатный термостат, питание от батареек АА, I = 3(1) А</t>
  </si>
  <si>
    <t>Программируемые термостаты для системы отопления</t>
  </si>
  <si>
    <t>087N7892</t>
  </si>
  <si>
    <t>TP 7001</t>
  </si>
  <si>
    <t>Электронный программируемый термостат, питание от батареек АА, I = 3(1) А, встроенный датчик температуры</t>
  </si>
  <si>
    <t>087N8009</t>
  </si>
  <si>
    <t>TP 7001A</t>
  </si>
  <si>
    <t>Электронный программируемый термостат, питание от батареек АА, I = 3(1) А, дистанционный датчик температуры</t>
  </si>
  <si>
    <t>087N8010</t>
  </si>
  <si>
    <t>TP 9000</t>
  </si>
  <si>
    <t>Электронный программируемый термостат, недельный или 24-часовой (раб./вых. дни) с дистанционным датчиком для применения в системах отопления с возможностью управления контуром ГВС. U = 220/240 В, I = 3(1)A</t>
  </si>
  <si>
    <t>Термостаты для фэнкойлов</t>
  </si>
  <si>
    <t>087N7023</t>
  </si>
  <si>
    <t>RET 230-C3</t>
  </si>
  <si>
    <t>Комнатный термостат для применения в двухтрубных системах охлаждения фэнкойлов. Оснащен LED-индикатором, переключателем Вкл./Выкл. и трехпозиционным переключателем скорости вентилятора.</t>
  </si>
  <si>
    <t>087N7032</t>
  </si>
  <si>
    <t>RET 230-С03</t>
  </si>
  <si>
    <t>Комнатный термостат для применения в двухтрубных системах отопления/охлаждения фэнкойлов. Оснащен LED-индикатором, переключением режима Охлаждение/Отопление и трехпозиционным переключателем скорости вентилятора.</t>
  </si>
  <si>
    <t>193B0913</t>
  </si>
  <si>
    <t>RESD-HC2</t>
  </si>
  <si>
    <t>Электронный программируемый термостат, программирование по дням недели. Для применения в двухтрубных системах отопления/охлаждения фэнкойлов. Трехпозиционное переключение скорости вентилятора. U = 230 В, I = 3(1) A</t>
  </si>
  <si>
    <t>5–35</t>
  </si>
  <si>
    <t>193B0914</t>
  </si>
  <si>
    <t>RESD-HC4</t>
  </si>
  <si>
    <t>Электронный программируемый термостат, программирование по дням недели. Для применения в четырехтрубных системах отопления/охлаждения фэнкойлов. Трехпозиционное переключение скорости вентилятора. U = 230 В, I = 3(1) A</t>
  </si>
  <si>
    <t>6.2. Позиционные клапаны запорные с электроприводом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</si>
  <si>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</si>
  <si>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r>
      <t>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ммД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>, мм</t>
    </r>
  </si>
  <si>
    <r>
      <t>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</si>
  <si>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t>Присоединение, дюймы</t>
  </si>
  <si>
    <r>
      <t>Трехходовой двухпозиционный клапан HS типа Paddle с электроприводом, возвратной пружиной, на отключение контура отопления;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95 °СТрехходовой двухпозиционный клапан HS типа Paddle с электроприводом, возвратной пружиной, на отключение контура отопления;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95 °С</t>
    </r>
  </si>
  <si>
    <t>087N6659</t>
  </si>
  <si>
    <t>HSD 15</t>
  </si>
  <si>
    <t>3,0</t>
  </si>
  <si>
    <t>Rр ½</t>
  </si>
  <si>
    <t>087N6654</t>
  </si>
  <si>
    <t>HSD 20</t>
  </si>
  <si>
    <t>6,1</t>
  </si>
  <si>
    <t>Rp ¾</t>
  </si>
  <si>
    <t>087N6658</t>
  </si>
  <si>
    <t>HSD 25</t>
  </si>
  <si>
    <t>7,9</t>
  </si>
  <si>
    <t>Rp 1</t>
  </si>
  <si>
    <r>
      <t>Трехходовой трехпозиционный клапан HS типа Paddle с электроприводом, возвратной пружиной, на отключение контура отопления;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95 °СТрехходовой трехпозиционный клапан HS типа Paddle с электроприводом, возвратной пружиной, на отключение контура отопления;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95 °С</t>
    </r>
  </si>
  <si>
    <t>087N6650</t>
  </si>
  <si>
    <t>HS 15</t>
  </si>
  <si>
    <t>087N6648</t>
  </si>
  <si>
    <t>HS 20</t>
  </si>
  <si>
    <t>087N6649</t>
  </si>
  <si>
    <t>HS 25</t>
  </si>
  <si>
    <r>
      <t>Двухходовой двухпозиционный клапан HS типа Paddle с электроприводом, возвратной пружиной, на отключение контура отопления;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95 °СДвухходовой двухпозиционный клапан HS типа Paddle с электроприводом, возвратной пружиной, на отключение контура отопления;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95 °С</t>
    </r>
  </si>
  <si>
    <t>087N6640</t>
  </si>
  <si>
    <t>HP 15B</t>
  </si>
  <si>
    <t>087N6634</t>
  </si>
  <si>
    <t>HP 20B</t>
  </si>
  <si>
    <t>5,8</t>
  </si>
  <si>
    <t>087N6637</t>
  </si>
  <si>
    <t>HP 25B</t>
  </si>
  <si>
    <r>
      <t>Двухходовой двухпозиционный клапан HS типа Shoe с электроприводом, возвратной пружиной, на отключение контура отопления; Р</t>
    </r>
    <r>
      <rPr>
        <b/>
        <vertAlign val="subscript"/>
        <sz val="10"/>
        <rFont val="Arial Cyr"/>
        <family val="2"/>
      </rPr>
      <t>у</t>
    </r>
    <r>
      <rPr>
        <b/>
        <sz val="10"/>
        <rFont val="Arial Cyr"/>
        <family val="2"/>
      </rPr>
      <t xml:space="preserve"> = 10 бар, Т</t>
    </r>
    <r>
      <rPr>
        <b/>
        <vertAlign val="subscript"/>
        <sz val="10"/>
        <rFont val="Arial Cyr"/>
        <family val="2"/>
      </rPr>
      <t>макс.</t>
    </r>
    <r>
      <rPr>
        <b/>
        <sz val="10"/>
        <rFont val="Arial Cyr"/>
        <family val="2"/>
      </rPr>
      <t xml:space="preserve"> = 95 °С</t>
    </r>
  </si>
  <si>
    <t>087N6602</t>
  </si>
  <si>
    <t>8,2</t>
  </si>
  <si>
    <t>087N6604</t>
  </si>
  <si>
    <t>15,0</t>
  </si>
  <si>
    <t>6.3. Термоэлектрические приводы серии TWA для применения с клапанами типа RA, M30x1,5, RTD</t>
  </si>
  <si>
    <t>Напряже-ние питания, В</t>
  </si>
  <si>
    <t>Термоэлектрический привод типа TWA-A  для клапанов типа RA-N, RA-G</t>
  </si>
  <si>
    <t>088H3110</t>
  </si>
  <si>
    <t>TWA-A</t>
  </si>
  <si>
    <t>Нормально закрытый</t>
  </si>
  <si>
    <t>PL28-BV</t>
  </si>
  <si>
    <t>088H3111</t>
  </si>
  <si>
    <t>Нормально открытый</t>
  </si>
  <si>
    <t>088H3112</t>
  </si>
  <si>
    <t>088H3113</t>
  </si>
  <si>
    <t>088H3114</t>
  </si>
  <si>
    <r>
      <t>Нормально закрытый</t>
    </r>
    <r>
      <rPr>
        <vertAlign val="superscript"/>
        <sz val="10"/>
        <color indexed="8"/>
        <rFont val="Arial"/>
        <family val="2"/>
      </rPr>
      <t>1)Нормально закрытый1)</t>
    </r>
  </si>
  <si>
    <t>Термоэлектрический привод TWA-K для для установки на клапаны c присоединительной резьбой М30 х 1,5 фирм MNG, Heimeier и Oventrop, встроенные в стальные радиаторы Diatherm, Kermi, Korado, Purmo, Rettig, Radson, Demrad, Stelrad</t>
  </si>
  <si>
    <t>088H3140</t>
  </si>
  <si>
    <t>TWA-K</t>
  </si>
  <si>
    <t>088H3141</t>
  </si>
  <si>
    <t>088H3142</t>
  </si>
  <si>
    <t>088H3143</t>
  </si>
  <si>
    <t>Термоэлектрический привод TWA-D для клапанов типа RTD</t>
  </si>
  <si>
    <t>088H3150</t>
  </si>
  <si>
    <t>TWA-D</t>
  </si>
  <si>
    <t>088H3151</t>
  </si>
  <si>
    <t>088H3152</t>
  </si>
  <si>
    <t>088H3153</t>
  </si>
  <si>
    <r>
      <t>1)</t>
    </r>
    <r>
      <rPr>
        <sz val="10"/>
        <rFont val="Arial Cyr"/>
        <family val="2"/>
      </rPr>
      <t xml:space="preserve"> С концевым выключателем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</si>
</sst>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GENERAL"/>
    <numFmt numFmtId="167" formatCode="0.00"/>
    <numFmt numFmtId="168" formatCode="0"/>
  </numFmts>
  <fonts count="15">
    <font>
      <sz val="10"/>
      <name val="Arial"/>
      <family val="2"/>
    </font>
    <font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u val="single"/>
      <sz val="10"/>
      <color indexed="63"/>
      <name val="Arial Cyr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u val="single"/>
      <sz val="10"/>
      <color indexed="12"/>
      <name val="Arial Cyr"/>
      <family val="2"/>
    </font>
    <font>
      <b/>
      <vertAlign val="subscript"/>
      <sz val="10"/>
      <name val="Arial Cyr"/>
      <family val="2"/>
    </font>
    <font>
      <b/>
      <vertAlign val="superscript"/>
      <sz val="10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  <xf numFmtId="165" fontId="1" fillId="2" borderId="1">
      <alignment horizontal="right" vertical="center"/>
      <protection hidden="1"/>
    </xf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1" fillId="0" borderId="0" xfId="22">
      <alignment/>
      <protection/>
    </xf>
    <xf numFmtId="164" fontId="2" fillId="0" borderId="0" xfId="22" applyFont="1" applyBorder="1" applyAlignment="1">
      <alignment vertical="center"/>
      <protection/>
    </xf>
    <xf numFmtId="164" fontId="3" fillId="0" borderId="0" xfId="22" applyFont="1" applyAlignment="1">
      <alignment horizontal="center"/>
      <protection/>
    </xf>
    <xf numFmtId="164" fontId="4" fillId="0" borderId="0" xfId="20" applyNumberFormat="1" applyFont="1" applyFill="1" applyBorder="1" applyAlignment="1" applyProtection="1">
      <alignment horizontal="left" vertical="center" wrapText="1"/>
      <protection/>
    </xf>
    <xf numFmtId="164" fontId="6" fillId="0" borderId="0" xfId="22" applyFont="1" applyBorder="1">
      <alignment/>
      <protection/>
    </xf>
    <xf numFmtId="164" fontId="6" fillId="3" borderId="1" xfId="22" applyFont="1" applyFill="1" applyBorder="1" applyAlignment="1">
      <alignment horizontal="center" vertical="center" wrapText="1"/>
      <protection/>
    </xf>
    <xf numFmtId="164" fontId="1" fillId="0" borderId="1" xfId="22" applyBorder="1">
      <alignment/>
      <protection/>
    </xf>
    <xf numFmtId="164" fontId="1" fillId="0" borderId="2" xfId="22" applyBorder="1">
      <alignment/>
      <protection/>
    </xf>
    <xf numFmtId="164" fontId="6" fillId="0" borderId="1" xfId="22" applyFont="1" applyFill="1" applyBorder="1" applyAlignment="1">
      <alignment wrapText="1"/>
      <protection/>
    </xf>
    <xf numFmtId="164" fontId="6" fillId="0" borderId="1" xfId="22" applyFont="1" applyFill="1" applyBorder="1">
      <alignment/>
      <protection/>
    </xf>
    <xf numFmtId="164" fontId="6" fillId="0" borderId="3" xfId="22" applyFont="1" applyFill="1" applyBorder="1">
      <alignment/>
      <protection/>
    </xf>
    <xf numFmtId="164" fontId="1" fillId="0" borderId="4" xfId="22" applyFill="1" applyBorder="1">
      <alignment/>
      <protection/>
    </xf>
    <xf numFmtId="164" fontId="7" fillId="0" borderId="1" xfId="22" applyFont="1" applyFill="1" applyBorder="1" applyAlignment="1">
      <alignment wrapText="1"/>
      <protection/>
    </xf>
    <xf numFmtId="164" fontId="8" fillId="2" borderId="1" xfId="20" applyNumberFormat="1" applyFont="1" applyFill="1" applyBorder="1" applyAlignment="1" applyProtection="1">
      <alignment horizontal="center" vertical="center"/>
      <protection/>
    </xf>
    <xf numFmtId="164" fontId="7" fillId="0" borderId="1" xfId="22" applyFont="1" applyFill="1" applyBorder="1" applyAlignment="1">
      <alignment horizontal="center" vertical="center" wrapText="1"/>
      <protection/>
    </xf>
    <xf numFmtId="164" fontId="0" fillId="0" borderId="1" xfId="22" applyFont="1" applyFill="1" applyBorder="1" applyAlignment="1">
      <alignment horizontal="center" vertical="center" wrapText="1"/>
      <protection/>
    </xf>
    <xf numFmtId="164" fontId="0" fillId="0" borderId="1" xfId="22" applyFont="1" applyFill="1" applyBorder="1" applyAlignment="1">
      <alignment horizontal="left" vertical="center" wrapText="1"/>
      <protection/>
    </xf>
    <xf numFmtId="165" fontId="1" fillId="2" borderId="1" xfId="21">
      <alignment horizontal="right" vertical="center"/>
      <protection hidden="1"/>
    </xf>
    <xf numFmtId="167" fontId="0" fillId="0" borderId="1" xfId="22" applyNumberFormat="1" applyFont="1" applyFill="1" applyBorder="1" applyAlignment="1">
      <alignment horizontal="right" vertical="center" wrapText="1"/>
      <protection/>
    </xf>
    <xf numFmtId="164" fontId="0" fillId="0" borderId="5" xfId="22" applyFont="1" applyFill="1" applyBorder="1" applyAlignment="1">
      <alignment horizontal="left" vertical="center" wrapText="1"/>
      <protection/>
    </xf>
    <xf numFmtId="164" fontId="0" fillId="0" borderId="0" xfId="22" applyFont="1">
      <alignment/>
      <protection/>
    </xf>
    <xf numFmtId="164" fontId="0" fillId="0" borderId="1" xfId="22" applyFont="1" applyFill="1" applyBorder="1">
      <alignment/>
      <protection/>
    </xf>
    <xf numFmtId="164" fontId="0" fillId="0" borderId="4" xfId="22" applyFont="1" applyFill="1" applyBorder="1" applyAlignment="1">
      <alignment horizontal="left" vertical="center" wrapText="1"/>
      <protection/>
    </xf>
    <xf numFmtId="164" fontId="0" fillId="0" borderId="0" xfId="22" applyFont="1" applyFill="1">
      <alignment/>
      <protection/>
    </xf>
    <xf numFmtId="164" fontId="7" fillId="2" borderId="1" xfId="22" applyFont="1" applyFill="1" applyBorder="1" applyAlignment="1">
      <alignment horizontal="center" vertical="center" wrapText="1"/>
      <protection/>
    </xf>
    <xf numFmtId="164" fontId="7" fillId="0" borderId="1" xfId="22" applyFont="1" applyFill="1" applyBorder="1">
      <alignment/>
      <protection/>
    </xf>
    <xf numFmtId="164" fontId="7" fillId="0" borderId="3" xfId="22" applyFont="1" applyFill="1" applyBorder="1">
      <alignment/>
      <protection/>
    </xf>
    <xf numFmtId="164" fontId="0" fillId="0" borderId="4" xfId="22" applyFont="1" applyFill="1" applyBorder="1">
      <alignment/>
      <protection/>
    </xf>
    <xf numFmtId="164" fontId="1" fillId="0" borderId="1" xfId="22" applyFill="1" applyBorder="1">
      <alignment/>
      <protection/>
    </xf>
    <xf numFmtId="164" fontId="6" fillId="2" borderId="1" xfId="22" applyFont="1" applyFill="1" applyBorder="1" applyAlignment="1">
      <alignment horizontal="center" vertical="center" wrapText="1"/>
      <protection/>
    </xf>
    <xf numFmtId="164" fontId="1" fillId="0" borderId="1" xfId="22" applyFont="1" applyFill="1" applyBorder="1" applyAlignment="1">
      <alignment horizontal="center" vertical="center" wrapText="1"/>
      <protection/>
    </xf>
    <xf numFmtId="164" fontId="1" fillId="0" borderId="1" xfId="22" applyFont="1" applyFill="1" applyBorder="1" applyAlignment="1">
      <alignment vertical="center" wrapText="1"/>
      <protection/>
    </xf>
    <xf numFmtId="167" fontId="1" fillId="0" borderId="1" xfId="22" applyNumberFormat="1" applyFill="1" applyBorder="1" applyAlignment="1">
      <alignment horizontal="right" vertical="center" wrapText="1"/>
      <protection/>
    </xf>
    <xf numFmtId="164" fontId="1" fillId="0" borderId="1" xfId="22" applyFill="1" applyBorder="1" applyAlignment="1">
      <alignment horizontal="left" vertical="center" wrapText="1"/>
      <protection/>
    </xf>
    <xf numFmtId="164" fontId="6" fillId="2" borderId="3" xfId="22" applyFont="1" applyFill="1" applyBorder="1" applyAlignment="1">
      <alignment horizontal="left"/>
      <protection/>
    </xf>
    <xf numFmtId="164" fontId="6" fillId="2" borderId="6" xfId="22" applyFont="1" applyFill="1" applyBorder="1" applyAlignment="1">
      <alignment horizontal="left"/>
      <protection/>
    </xf>
    <xf numFmtId="164" fontId="6" fillId="2" borderId="4" xfId="22" applyFont="1" applyFill="1" applyBorder="1" applyAlignment="1">
      <alignment horizontal="left"/>
      <protection/>
    </xf>
    <xf numFmtId="164" fontId="1" fillId="2" borderId="1" xfId="22" applyFill="1" applyBorder="1">
      <alignment/>
      <protection/>
    </xf>
    <xf numFmtId="164" fontId="1" fillId="2" borderId="1" xfId="22" applyFont="1" applyFill="1" applyBorder="1" applyAlignment="1">
      <alignment horizontal="center" vertical="center" wrapText="1"/>
      <protection/>
    </xf>
    <xf numFmtId="164" fontId="1" fillId="2" borderId="1" xfId="22" applyFont="1" applyFill="1" applyBorder="1" applyAlignment="1">
      <alignment horizontal="left" vertical="center" wrapText="1"/>
      <protection/>
    </xf>
    <xf numFmtId="167" fontId="1" fillId="2" borderId="1" xfId="22" applyNumberFormat="1" applyFill="1" applyBorder="1" applyAlignment="1">
      <alignment horizontal="right" vertical="center" wrapText="1"/>
      <protection/>
    </xf>
    <xf numFmtId="164" fontId="1" fillId="2" borderId="2" xfId="22" applyFill="1" applyBorder="1" applyAlignment="1">
      <alignment horizontal="left" vertical="center" wrapText="1"/>
      <protection/>
    </xf>
    <xf numFmtId="164" fontId="6" fillId="0" borderId="1" xfId="22" applyFont="1" applyFill="1" applyBorder="1" applyAlignment="1">
      <alignment horizontal="center" vertical="center" wrapText="1"/>
      <protection/>
    </xf>
    <xf numFmtId="164" fontId="1" fillId="0" borderId="0" xfId="22" applyFont="1" applyAlignment="1">
      <alignment vertical="center"/>
      <protection/>
    </xf>
    <xf numFmtId="164" fontId="1" fillId="0" borderId="0" xfId="22" applyAlignment="1">
      <alignment vertical="center"/>
      <protection/>
    </xf>
    <xf numFmtId="164" fontId="6" fillId="0" borderId="0" xfId="22" applyFont="1" applyBorder="1" applyAlignment="1">
      <alignment wrapText="1"/>
      <protection/>
    </xf>
    <xf numFmtId="164" fontId="4" fillId="0" borderId="7" xfId="20" applyNumberFormat="1" applyFont="1" applyFill="1" applyBorder="1" applyAlignment="1" applyProtection="1">
      <alignment horizontal="left" vertical="center" wrapText="1"/>
      <protection/>
    </xf>
    <xf numFmtId="164" fontId="6" fillId="0" borderId="1" xfId="22" applyFont="1" applyBorder="1" applyAlignment="1">
      <alignment vertical="center" wrapText="1"/>
      <protection/>
    </xf>
    <xf numFmtId="164" fontId="6" fillId="2" borderId="1" xfId="22" applyFont="1" applyFill="1" applyBorder="1" applyAlignment="1">
      <alignment horizontal="center"/>
      <protection/>
    </xf>
    <xf numFmtId="164" fontId="1" fillId="0" borderId="1" xfId="22" applyFont="1" applyBorder="1" applyAlignment="1">
      <alignment horizontal="center"/>
      <protection/>
    </xf>
    <xf numFmtId="164" fontId="1" fillId="0" borderId="1" xfId="22" applyNumberFormat="1" applyBorder="1" applyAlignment="1">
      <alignment horizontal="right"/>
      <protection/>
    </xf>
    <xf numFmtId="164" fontId="1" fillId="0" borderId="1" xfId="22" applyBorder="1" applyAlignment="1">
      <alignment horizontal="left"/>
      <protection/>
    </xf>
    <xf numFmtId="164" fontId="6" fillId="0" borderId="1" xfId="22" applyFont="1" applyBorder="1" applyAlignment="1">
      <alignment vertical="center"/>
      <protection/>
    </xf>
    <xf numFmtId="168" fontId="1" fillId="0" borderId="0" xfId="22" applyNumberFormat="1">
      <alignment/>
      <protection/>
    </xf>
    <xf numFmtId="164" fontId="11" fillId="2" borderId="7" xfId="22" applyFont="1" applyFill="1" applyBorder="1" applyAlignment="1">
      <alignment horizontal="left"/>
      <protection/>
    </xf>
    <xf numFmtId="164" fontId="11" fillId="2" borderId="0" xfId="22" applyFont="1" applyFill="1" applyBorder="1" applyAlignment="1">
      <alignment horizontal="left"/>
      <protection/>
    </xf>
    <xf numFmtId="164" fontId="12" fillId="2" borderId="0" xfId="22" applyFont="1" applyFill="1">
      <alignment/>
      <protection/>
    </xf>
    <xf numFmtId="168" fontId="12" fillId="2" borderId="0" xfId="22" applyNumberFormat="1" applyFont="1" applyFill="1">
      <alignment/>
      <protection/>
    </xf>
    <xf numFmtId="164" fontId="11" fillId="2" borderId="1" xfId="22" applyFont="1" applyFill="1" applyBorder="1" applyAlignment="1">
      <alignment horizontal="center" vertical="center" wrapText="1"/>
      <protection/>
    </xf>
    <xf numFmtId="168" fontId="12" fillId="2" borderId="1" xfId="22" applyNumberFormat="1" applyFont="1" applyFill="1" applyBorder="1">
      <alignment/>
      <protection/>
    </xf>
    <xf numFmtId="164" fontId="11" fillId="2" borderId="3" xfId="22" applyFont="1" applyFill="1" applyBorder="1" applyAlignment="1">
      <alignment horizontal="left"/>
      <protection/>
    </xf>
    <xf numFmtId="164" fontId="11" fillId="2" borderId="6" xfId="22" applyFont="1" applyFill="1" applyBorder="1" applyAlignment="1">
      <alignment horizontal="left"/>
      <protection/>
    </xf>
    <xf numFmtId="164" fontId="11" fillId="2" borderId="4" xfId="22" applyFont="1" applyFill="1" applyBorder="1" applyAlignment="1">
      <alignment horizontal="left"/>
      <protection/>
    </xf>
    <xf numFmtId="164" fontId="12" fillId="2" borderId="1" xfId="22" applyFont="1" applyFill="1" applyBorder="1" applyAlignment="1">
      <alignment horizontal="center"/>
      <protection/>
    </xf>
    <xf numFmtId="164" fontId="8" fillId="2" borderId="1" xfId="20" applyNumberFormat="1" applyFont="1" applyFill="1" applyBorder="1" applyAlignment="1" applyProtection="1">
      <alignment horizontal="center"/>
      <protection/>
    </xf>
    <xf numFmtId="164" fontId="12" fillId="2" borderId="1" xfId="22" applyFont="1" applyFill="1" applyBorder="1" applyAlignment="1">
      <alignment horizontal="left"/>
      <protection/>
    </xf>
    <xf numFmtId="167" fontId="12" fillId="2" borderId="1" xfId="22" applyNumberFormat="1" applyFont="1" applyFill="1" applyBorder="1" applyAlignment="1">
      <alignment vertical="center"/>
      <protection/>
    </xf>
    <xf numFmtId="168" fontId="12" fillId="2" borderId="1" xfId="22" applyNumberFormat="1" applyFont="1" applyFill="1" applyBorder="1" applyAlignment="1">
      <alignment horizontal="left"/>
      <protection/>
    </xf>
    <xf numFmtId="164" fontId="11" fillId="2" borderId="3" xfId="22" applyFont="1" applyFill="1" applyBorder="1" applyAlignment="1">
      <alignment horizontal="left" vertical="center" wrapText="1"/>
      <protection/>
    </xf>
    <xf numFmtId="164" fontId="11" fillId="2" borderId="6" xfId="22" applyFont="1" applyFill="1" applyBorder="1" applyAlignment="1">
      <alignment horizontal="left" vertical="center" wrapText="1"/>
      <protection/>
    </xf>
    <xf numFmtId="164" fontId="11" fillId="2" borderId="4" xfId="22" applyFont="1" applyFill="1" applyBorder="1" applyAlignment="1">
      <alignment horizontal="left" vertical="center" wrapText="1"/>
      <protection/>
    </xf>
    <xf numFmtId="164" fontId="12" fillId="2" borderId="1" xfId="22" applyFont="1" applyFill="1" applyBorder="1" applyAlignment="1">
      <alignment horizontal="left" wrapText="1"/>
      <protection/>
    </xf>
    <xf numFmtId="164" fontId="1" fillId="2" borderId="0" xfId="22" applyFill="1">
      <alignment/>
      <protection/>
    </xf>
    <xf numFmtId="168" fontId="1" fillId="2" borderId="0" xfId="22" applyNumberFormat="1" applyFill="1">
      <alignment/>
      <protection/>
    </xf>
    <xf numFmtId="164" fontId="14" fillId="2" borderId="0" xfId="22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рубли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152400</xdr:rowOff>
    </xdr:from>
    <xdr:to>
      <xdr:col>0</xdr:col>
      <xdr:colOff>304800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1" customWidth="1"/>
    <col min="2" max="2" width="15.28125" style="1" customWidth="1"/>
    <col min="3" max="3" width="13.7109375" style="1" customWidth="1"/>
    <col min="4" max="4" width="16.28125" style="1" customWidth="1"/>
    <col min="5" max="5" width="36.7109375" style="1" customWidth="1"/>
    <col min="6" max="6" width="14.140625" style="1" customWidth="1"/>
    <col min="7" max="7" width="10.140625" style="1" customWidth="1"/>
    <col min="8" max="8" width="8.7109375" style="1" customWidth="1"/>
    <col min="9" max="10" width="0" style="1" hidden="1" customWidth="1"/>
    <col min="11" max="11" width="11.140625" style="1" customWidth="1"/>
    <col min="12" max="12" width="10.57421875" style="1" customWidth="1"/>
    <col min="13" max="16384" width="8.7109375" style="1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43.5" customHeight="1" hidden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2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5.25" customHeight="1">
      <c r="A5" s="6" t="s">
        <v>3</v>
      </c>
      <c r="B5" s="6" t="s">
        <v>4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/>
      <c r="K5" s="6" t="s">
        <v>11</v>
      </c>
      <c r="L5" s="6"/>
      <c r="M5" s="7"/>
    </row>
    <row r="6" spans="1:13" ht="24.75" customHeight="1">
      <c r="A6" s="6"/>
      <c r="B6" s="6"/>
      <c r="C6" s="6"/>
      <c r="D6" s="6"/>
      <c r="E6" s="6"/>
      <c r="F6" s="6"/>
      <c r="G6" s="6"/>
      <c r="H6" s="6"/>
      <c r="I6" s="6" t="s">
        <v>12</v>
      </c>
      <c r="J6" s="6" t="s">
        <v>13</v>
      </c>
      <c r="K6" s="6" t="s">
        <v>12</v>
      </c>
      <c r="L6" s="6" t="s">
        <v>13</v>
      </c>
      <c r="M6" s="8"/>
    </row>
    <row r="7" spans="1:13" ht="12.75" customHeight="1">
      <c r="A7" s="9" t="s">
        <v>14</v>
      </c>
      <c r="B7" s="9"/>
      <c r="C7" s="9"/>
      <c r="D7" s="9"/>
      <c r="E7" s="9"/>
      <c r="F7" s="9"/>
      <c r="G7" s="9"/>
      <c r="H7" s="9"/>
      <c r="I7" s="10"/>
      <c r="J7" s="10"/>
      <c r="K7" s="10"/>
      <c r="L7" s="11"/>
      <c r="M7" s="12"/>
    </row>
    <row r="8" spans="1:13" s="21" customFormat="1" ht="12.75">
      <c r="A8" s="13"/>
      <c r="B8" s="14" t="str">
        <f>HYPERLINK("http://rucoecom.danfoss.com/online/index.html?cartCodes="&amp;C8,C8)</f>
        <v>087N1100</v>
      </c>
      <c r="C8" s="15" t="s">
        <v>15</v>
      </c>
      <c r="D8" s="16" t="s">
        <v>16</v>
      </c>
      <c r="E8" s="17" t="s">
        <v>17</v>
      </c>
      <c r="F8" s="16" t="s">
        <v>18</v>
      </c>
      <c r="G8" s="16">
        <v>1</v>
      </c>
      <c r="H8" s="16" t="s">
        <v>19</v>
      </c>
      <c r="I8" s="18">
        <f>K8*курс!$A$1</f>
        <v>2652.8900000000003</v>
      </c>
      <c r="J8" s="18">
        <f>I8*1.18</f>
        <v>3130.4102000000003</v>
      </c>
      <c r="K8" s="19">
        <v>43.49</v>
      </c>
      <c r="L8" s="19">
        <v>51.32</v>
      </c>
      <c r="M8" s="20"/>
    </row>
    <row r="9" spans="1:13" s="24" customFormat="1" ht="12.75">
      <c r="A9" s="22"/>
      <c r="B9" s="14" t="str">
        <f>HYPERLINK("http://rucoecom.danfoss.com/online/index.html?cartCodes="&amp;C9,C9)</f>
        <v>087N6450</v>
      </c>
      <c r="C9" s="15" t="s">
        <v>20</v>
      </c>
      <c r="D9" s="16" t="s">
        <v>21</v>
      </c>
      <c r="E9" s="23" t="s">
        <v>22</v>
      </c>
      <c r="F9" s="16" t="s">
        <v>23</v>
      </c>
      <c r="G9" s="16">
        <v>1</v>
      </c>
      <c r="H9" s="16" t="s">
        <v>19</v>
      </c>
      <c r="I9" s="18">
        <f>K9*курс!$A$1</f>
        <v>2221.62</v>
      </c>
      <c r="J9" s="18">
        <f>I9*1.18</f>
        <v>2621.5116</v>
      </c>
      <c r="K9" s="19">
        <v>36.42</v>
      </c>
      <c r="L9" s="19">
        <v>42.97</v>
      </c>
      <c r="M9" s="17"/>
    </row>
    <row r="10" spans="1:13" s="24" customFormat="1" ht="12.75">
      <c r="A10" s="22"/>
      <c r="B10" s="14" t="str">
        <f>HYPERLINK("http://rucoecom.danfoss.com/online/index.html?cartCodes="&amp;C10,C10)</f>
        <v>087N6451</v>
      </c>
      <c r="C10" s="15" t="s">
        <v>24</v>
      </c>
      <c r="D10" s="16" t="s">
        <v>25</v>
      </c>
      <c r="E10" s="23" t="s">
        <v>26</v>
      </c>
      <c r="F10" s="16" t="s">
        <v>23</v>
      </c>
      <c r="G10" s="16">
        <v>1</v>
      </c>
      <c r="H10" s="16" t="s">
        <v>19</v>
      </c>
      <c r="I10" s="18">
        <f>K10*курс!$A$1</f>
        <v>2221.62</v>
      </c>
      <c r="J10" s="18">
        <f>I10*1.18</f>
        <v>2621.5116</v>
      </c>
      <c r="K10" s="19">
        <v>36.42</v>
      </c>
      <c r="L10" s="19">
        <v>42.97</v>
      </c>
      <c r="M10" s="17"/>
    </row>
    <row r="11" spans="1:13" s="21" customFormat="1" ht="60" customHeight="1">
      <c r="A11" s="22"/>
      <c r="B11" s="14" t="str">
        <f>HYPERLINK("http://rucoecom.danfoss.com/online/index.html?cartCodes="&amp;C11,C11)</f>
        <v>087N7010</v>
      </c>
      <c r="C11" s="25" t="s">
        <v>27</v>
      </c>
      <c r="D11" s="16" t="s">
        <v>28</v>
      </c>
      <c r="E11" s="17" t="s">
        <v>29</v>
      </c>
      <c r="F11" s="16" t="s">
        <v>23</v>
      </c>
      <c r="G11" s="16">
        <v>1</v>
      </c>
      <c r="H11" s="16" t="s">
        <v>19</v>
      </c>
      <c r="I11" s="18">
        <f>K11*курс!$A$1</f>
        <v>3489.2000000000003</v>
      </c>
      <c r="J11" s="18">
        <f>I11*1.18</f>
        <v>4117.256</v>
      </c>
      <c r="K11" s="19">
        <v>57.2</v>
      </c>
      <c r="L11" s="19">
        <v>67.5</v>
      </c>
      <c r="M11" s="17">
        <v>2</v>
      </c>
    </row>
    <row r="12" spans="1:13" s="24" customFormat="1" ht="12.75">
      <c r="A12" s="22"/>
      <c r="B12" s="14" t="str">
        <f>HYPERLINK("http://rucoecom.danfoss.com/online/index.html?cartCodes="&amp;C12,C12)</f>
        <v>087N6440</v>
      </c>
      <c r="C12" s="15" t="s">
        <v>30</v>
      </c>
      <c r="D12" s="16" t="s">
        <v>31</v>
      </c>
      <c r="E12" s="23" t="s">
        <v>32</v>
      </c>
      <c r="F12" s="16" t="s">
        <v>23</v>
      </c>
      <c r="G12" s="16">
        <v>1</v>
      </c>
      <c r="H12" s="16" t="s">
        <v>19</v>
      </c>
      <c r="I12" s="18">
        <f>K12*курс!$A$1</f>
        <v>4457.88</v>
      </c>
      <c r="J12" s="18">
        <f>I12*1.18</f>
        <v>5260.2984</v>
      </c>
      <c r="K12" s="19">
        <v>73.08</v>
      </c>
      <c r="L12" s="19">
        <v>86.23</v>
      </c>
      <c r="M12" s="17"/>
    </row>
    <row r="13" spans="1:13" s="24" customFormat="1" ht="12.75">
      <c r="A13" s="22"/>
      <c r="B13" s="14" t="str">
        <f>HYPERLINK("http://rucoecom.danfoss.com/online/index.html?cartCodes="&amp;C13,C13)</f>
        <v>087N6441</v>
      </c>
      <c r="C13" s="15" t="s">
        <v>33</v>
      </c>
      <c r="D13" s="16" t="s">
        <v>34</v>
      </c>
      <c r="E13" s="23" t="s">
        <v>35</v>
      </c>
      <c r="F13" s="16" t="s">
        <v>23</v>
      </c>
      <c r="G13" s="16">
        <v>1</v>
      </c>
      <c r="H13" s="16" t="s">
        <v>19</v>
      </c>
      <c r="I13" s="18">
        <f>K13*курс!$A$1</f>
        <v>4457.88</v>
      </c>
      <c r="J13" s="18">
        <f>I13*1.18</f>
        <v>5260.2984</v>
      </c>
      <c r="K13" s="19">
        <v>73.08</v>
      </c>
      <c r="L13" s="19">
        <v>86.23</v>
      </c>
      <c r="M13" s="17"/>
    </row>
    <row r="14" spans="1:13" s="21" customFormat="1" ht="12.75">
      <c r="A14" s="26" t="s">
        <v>36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8"/>
    </row>
    <row r="15" spans="1:13" s="24" customFormat="1" ht="55.5" customHeight="1">
      <c r="A15" s="22"/>
      <c r="B15" s="14" t="str">
        <f>HYPERLINK("http://rucoecom.danfoss.com/online/index.html?cartCodes="&amp;C15,C15)</f>
        <v>087N7892</v>
      </c>
      <c r="C15" s="15" t="s">
        <v>37</v>
      </c>
      <c r="D15" s="16" t="s">
        <v>38</v>
      </c>
      <c r="E15" s="23" t="s">
        <v>39</v>
      </c>
      <c r="F15" s="16" t="s">
        <v>23</v>
      </c>
      <c r="G15" s="16">
        <v>1</v>
      </c>
      <c r="H15" s="16" t="s">
        <v>19</v>
      </c>
      <c r="I15" s="18">
        <f>K15*курс!$A$1</f>
        <v>6891.17</v>
      </c>
      <c r="J15" s="18">
        <f>I15*1.18</f>
        <v>8131.580599999999</v>
      </c>
      <c r="K15" s="19">
        <v>112.97</v>
      </c>
      <c r="L15" s="19">
        <v>133.3</v>
      </c>
      <c r="M15" s="17"/>
    </row>
    <row r="16" spans="1:13" s="24" customFormat="1" ht="55.5" customHeight="1">
      <c r="A16" s="22"/>
      <c r="B16" s="14" t="str">
        <f>HYPERLINK("http://rucoecom.danfoss.com/online/index.html?cartCodes="&amp;C16,C16)</f>
        <v>087N8009</v>
      </c>
      <c r="C16" s="15" t="s">
        <v>40</v>
      </c>
      <c r="D16" s="16" t="s">
        <v>41</v>
      </c>
      <c r="E16" s="23" t="s">
        <v>42</v>
      </c>
      <c r="F16" s="16" t="s">
        <v>23</v>
      </c>
      <c r="G16" s="16">
        <v>1</v>
      </c>
      <c r="H16" s="16" t="s">
        <v>19</v>
      </c>
      <c r="I16" s="18">
        <f>K16*курс!$A$1</f>
        <v>8052</v>
      </c>
      <c r="J16" s="18">
        <f>I16*1.18</f>
        <v>9501.359999999999</v>
      </c>
      <c r="K16" s="19">
        <v>132</v>
      </c>
      <c r="L16" s="19">
        <v>155.76</v>
      </c>
      <c r="M16" s="17"/>
    </row>
    <row r="17" spans="1:13" ht="12.75">
      <c r="A17" s="29"/>
      <c r="B17" s="14" t="str">
        <f>HYPERLINK("http://rucoecom.danfoss.com/online/index.html?cartCodes="&amp;C17,C17)</f>
        <v>087N8010</v>
      </c>
      <c r="C17" s="30" t="s">
        <v>43</v>
      </c>
      <c r="D17" s="31" t="s">
        <v>44</v>
      </c>
      <c r="E17" s="32" t="s">
        <v>45</v>
      </c>
      <c r="F17" s="31" t="s">
        <v>23</v>
      </c>
      <c r="G17" s="31">
        <v>1</v>
      </c>
      <c r="H17" s="31" t="s">
        <v>19</v>
      </c>
      <c r="I17" s="18">
        <f>K17*курс!$A$1</f>
        <v>9518.439999999999</v>
      </c>
      <c r="J17" s="18">
        <f>I17*1.18</f>
        <v>11231.759199999999</v>
      </c>
      <c r="K17" s="33">
        <v>156.04</v>
      </c>
      <c r="L17" s="33">
        <v>184.13</v>
      </c>
      <c r="M17" s="34">
        <v>3</v>
      </c>
    </row>
    <row r="18" spans="1:13" ht="12.75">
      <c r="A18" s="35" t="s">
        <v>46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>
      <c r="A19" s="38"/>
      <c r="B19" s="14" t="str">
        <f>HYPERLINK("http://rucoecom.danfoss.com/online/index.html?cartCodes="&amp;C19,C19)</f>
        <v>087N7023</v>
      </c>
      <c r="C19" s="30" t="s">
        <v>47</v>
      </c>
      <c r="D19" s="39" t="s">
        <v>48</v>
      </c>
      <c r="E19" s="40" t="s">
        <v>49</v>
      </c>
      <c r="F19" s="39" t="s">
        <v>23</v>
      </c>
      <c r="G19" s="39">
        <v>1</v>
      </c>
      <c r="H19" s="39" t="s">
        <v>19</v>
      </c>
      <c r="I19" s="18">
        <f>K19*курс!$A$1</f>
        <v>5216.110000000001</v>
      </c>
      <c r="J19" s="18">
        <f>I19*1.18</f>
        <v>6155.009800000001</v>
      </c>
      <c r="K19" s="41">
        <v>85.51</v>
      </c>
      <c r="L19" s="41">
        <v>100.9</v>
      </c>
      <c r="M19" s="40"/>
    </row>
    <row r="20" spans="1:13" ht="12.75">
      <c r="A20" s="38"/>
      <c r="B20" s="14" t="str">
        <f>HYPERLINK("http://rucoecom.danfoss.com/online/index.html?cartCodes="&amp;C20,C20)</f>
        <v>087N7032</v>
      </c>
      <c r="C20" s="30" t="s">
        <v>50</v>
      </c>
      <c r="D20" s="39" t="s">
        <v>51</v>
      </c>
      <c r="E20" s="40" t="s">
        <v>52</v>
      </c>
      <c r="F20" s="39" t="s">
        <v>23</v>
      </c>
      <c r="G20" s="39">
        <v>1</v>
      </c>
      <c r="H20" s="39" t="s">
        <v>19</v>
      </c>
      <c r="I20" s="18">
        <f>K20*курс!$A$1</f>
        <v>5553.4400000000005</v>
      </c>
      <c r="J20" s="18">
        <f>I20*1.18</f>
        <v>6553.059200000001</v>
      </c>
      <c r="K20" s="41">
        <v>91.04</v>
      </c>
      <c r="L20" s="41">
        <v>107.43</v>
      </c>
      <c r="M20" s="42"/>
    </row>
    <row r="21" spans="1:13" ht="49.5" customHeight="1">
      <c r="A21" s="29"/>
      <c r="B21" s="14" t="str">
        <f>HYPERLINK("http://rucoecom.danfoss.com/online/index.html?cartCodes="&amp;C21,C21)</f>
        <v>193B0913</v>
      </c>
      <c r="C21" s="43" t="s">
        <v>53</v>
      </c>
      <c r="D21" s="31" t="s">
        <v>54</v>
      </c>
      <c r="E21" s="34" t="s">
        <v>55</v>
      </c>
      <c r="F21" s="31" t="s">
        <v>56</v>
      </c>
      <c r="G21" s="31">
        <v>1</v>
      </c>
      <c r="H21" s="31" t="s">
        <v>19</v>
      </c>
      <c r="I21" s="18">
        <f>K21*курс!$A$1</f>
        <v>6203.09</v>
      </c>
      <c r="J21" s="18">
        <f>I21*1.18</f>
        <v>7319.6462</v>
      </c>
      <c r="K21" s="33">
        <v>101.69</v>
      </c>
      <c r="L21" s="33">
        <v>120</v>
      </c>
      <c r="M21" s="29"/>
    </row>
    <row r="22" spans="1:13" ht="12.75">
      <c r="A22" s="29"/>
      <c r="B22" s="14" t="str">
        <f>HYPERLINK("http://rucoecom.danfoss.com/online/index.html?cartCodes="&amp;C22,C22)</f>
        <v>193B0914</v>
      </c>
      <c r="C22" s="43" t="s">
        <v>57</v>
      </c>
      <c r="D22" s="31" t="s">
        <v>58</v>
      </c>
      <c r="E22" s="34" t="s">
        <v>59</v>
      </c>
      <c r="F22" s="31" t="s">
        <v>56</v>
      </c>
      <c r="G22" s="31">
        <v>1</v>
      </c>
      <c r="H22" s="31" t="s">
        <v>19</v>
      </c>
      <c r="I22" s="18">
        <f>K22*курс!$A$1</f>
        <v>6203.09</v>
      </c>
      <c r="J22" s="18">
        <f>I22*1.18</f>
        <v>7319.6462</v>
      </c>
      <c r="K22" s="33">
        <v>101.69</v>
      </c>
      <c r="L22" s="33">
        <v>120</v>
      </c>
      <c r="M22" s="29"/>
    </row>
    <row r="25" spans="1:12" ht="12.75">
      <c r="A25" s="44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</row>
  </sheetData>
  <sheetProtection selectLockedCells="1" selectUnlockedCells="1"/>
  <mergeCells count="15">
    <mergeCell ref="A1:L1"/>
    <mergeCell ref="B2:M2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K5:L5"/>
    <mergeCell ref="A7:H7"/>
    <mergeCell ref="A14:H14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1" customWidth="1"/>
    <col min="2" max="2" width="15.140625" style="1" customWidth="1"/>
    <col min="3" max="3" width="12.8515625" style="1" customWidth="1"/>
    <col min="4" max="4" width="9.7109375" style="1" customWidth="1"/>
    <col min="5" max="5" width="19.8515625" style="1" customWidth="1"/>
    <col min="6" max="6" width="23.7109375" style="1" customWidth="1"/>
    <col min="7" max="7" width="16.28125" style="1" customWidth="1"/>
    <col min="8" max="8" width="11.7109375" style="1" customWidth="1"/>
    <col min="9" max="9" width="15.00390625" style="1" customWidth="1"/>
    <col min="10" max="11" width="0" style="1" hidden="1" customWidth="1"/>
    <col min="12" max="12" width="10.57421875" style="1" customWidth="1"/>
    <col min="13" max="13" width="10.421875" style="1" customWidth="1"/>
    <col min="14" max="16384" width="8.7109375" style="1" customWidth="1"/>
  </cols>
  <sheetData>
    <row r="1" spans="1:13" ht="12.75" customHeight="1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43.5" customHeight="1" hidden="1">
      <c r="A2" s="3"/>
      <c r="B2" s="47" t="s">
        <v>61</v>
      </c>
      <c r="C2" s="47"/>
      <c r="D2" s="47"/>
      <c r="E2" s="47"/>
      <c r="F2" s="47"/>
      <c r="G2" s="47"/>
      <c r="H2" s="47"/>
      <c r="I2" s="47"/>
      <c r="J2" s="4"/>
      <c r="K2" s="4"/>
      <c r="L2" s="4"/>
      <c r="M2" s="4"/>
    </row>
    <row r="3" spans="1:14" ht="26.25" customHeight="1">
      <c r="A3" s="6" t="s">
        <v>3</v>
      </c>
      <c r="B3" s="6" t="s">
        <v>4</v>
      </c>
      <c r="C3" s="6" t="s">
        <v>4</v>
      </c>
      <c r="D3" s="6" t="s">
        <v>5</v>
      </c>
      <c r="E3" s="6" t="s">
        <v>62</v>
      </c>
      <c r="F3" s="6" t="s">
        <v>63</v>
      </c>
      <c r="G3" s="6" t="s">
        <v>64</v>
      </c>
      <c r="H3" s="6" t="s">
        <v>8</v>
      </c>
      <c r="I3" s="6" t="s">
        <v>9</v>
      </c>
      <c r="J3" s="6" t="s">
        <v>10</v>
      </c>
      <c r="K3" s="6"/>
      <c r="L3" s="6" t="s">
        <v>11</v>
      </c>
      <c r="M3" s="6"/>
      <c r="N3" s="7"/>
    </row>
    <row r="4" spans="1:14" ht="12.75">
      <c r="A4" s="6"/>
      <c r="B4" s="6"/>
      <c r="C4" s="6"/>
      <c r="D4" s="6"/>
      <c r="E4" s="6"/>
      <c r="F4" s="6"/>
      <c r="G4" s="6"/>
      <c r="H4" s="6"/>
      <c r="I4" s="6"/>
      <c r="J4" s="6" t="s">
        <v>12</v>
      </c>
      <c r="K4" s="6" t="s">
        <v>13</v>
      </c>
      <c r="L4" s="6" t="s">
        <v>12</v>
      </c>
      <c r="M4" s="6" t="s">
        <v>13</v>
      </c>
      <c r="N4" s="7"/>
    </row>
    <row r="5" spans="1:14" ht="27" customHeight="1">
      <c r="A5" s="48" t="s">
        <v>65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7"/>
    </row>
    <row r="6" spans="1:14" ht="12.75">
      <c r="A6" s="7"/>
      <c r="B6" s="14" t="str">
        <f>HYPERLINK("http://rucoecom.danfoss.com/online/index.html?cartCodes="&amp;C6,C6)</f>
        <v>087N6659</v>
      </c>
      <c r="C6" s="49" t="s">
        <v>66</v>
      </c>
      <c r="D6" s="50" t="s">
        <v>67</v>
      </c>
      <c r="E6" s="50">
        <v>15</v>
      </c>
      <c r="F6" s="50" t="s">
        <v>68</v>
      </c>
      <c r="G6" s="50" t="s">
        <v>69</v>
      </c>
      <c r="H6" s="50">
        <v>5</v>
      </c>
      <c r="I6" s="50" t="s">
        <v>19</v>
      </c>
      <c r="J6" s="18">
        <f>L6*курс!$A$1</f>
        <v>13571.279999999999</v>
      </c>
      <c r="K6" s="18">
        <f>J6*1.18</f>
        <v>16014.110399999998</v>
      </c>
      <c r="L6" s="51">
        <v>222.48</v>
      </c>
      <c r="M6" s="51">
        <v>262.53</v>
      </c>
      <c r="N6" s="52">
        <v>2</v>
      </c>
    </row>
    <row r="7" spans="1:14" ht="12.75">
      <c r="A7" s="7"/>
      <c r="B7" s="14" t="str">
        <f>HYPERLINK("http://rucoecom.danfoss.com/online/index.html?cartCodes="&amp;C7,C7)</f>
        <v>087N6654</v>
      </c>
      <c r="C7" s="49" t="s">
        <v>70</v>
      </c>
      <c r="D7" s="50" t="s">
        <v>71</v>
      </c>
      <c r="E7" s="50">
        <v>20</v>
      </c>
      <c r="F7" s="50" t="s">
        <v>72</v>
      </c>
      <c r="G7" s="50" t="s">
        <v>73</v>
      </c>
      <c r="H7" s="50">
        <v>5</v>
      </c>
      <c r="I7" s="50" t="s">
        <v>19</v>
      </c>
      <c r="J7" s="18">
        <f>L7*курс!$A$1</f>
        <v>13853.1</v>
      </c>
      <c r="K7" s="18">
        <f>J7*1.18</f>
        <v>16346.658</v>
      </c>
      <c r="L7" s="51">
        <v>227.1</v>
      </c>
      <c r="M7" s="51">
        <v>267.98</v>
      </c>
      <c r="N7" s="52">
        <v>2</v>
      </c>
    </row>
    <row r="8" spans="1:14" ht="12.75">
      <c r="A8" s="7"/>
      <c r="B8" s="14" t="str">
        <f>HYPERLINK("http://rucoecom.danfoss.com/online/index.html?cartCodes="&amp;C8,C8)</f>
        <v>087N6658</v>
      </c>
      <c r="C8" s="49" t="s">
        <v>74</v>
      </c>
      <c r="D8" s="50" t="s">
        <v>75</v>
      </c>
      <c r="E8" s="50">
        <v>25</v>
      </c>
      <c r="F8" s="50" t="s">
        <v>76</v>
      </c>
      <c r="G8" s="50" t="s">
        <v>77</v>
      </c>
      <c r="H8" s="50">
        <v>5</v>
      </c>
      <c r="I8" s="50" t="s">
        <v>19</v>
      </c>
      <c r="J8" s="18">
        <f>L8*курс!$A$1</f>
        <v>13262.619999999999</v>
      </c>
      <c r="K8" s="18">
        <f>J8*1.18</f>
        <v>15649.891599999997</v>
      </c>
      <c r="L8" s="51">
        <v>217.42</v>
      </c>
      <c r="M8" s="51">
        <v>256.56</v>
      </c>
      <c r="N8" s="52">
        <v>2</v>
      </c>
    </row>
    <row r="9" spans="1:14" ht="29.25" customHeight="1">
      <c r="A9" s="48" t="s">
        <v>78</v>
      </c>
      <c r="B9" s="48"/>
      <c r="C9" s="48"/>
      <c r="D9" s="48"/>
      <c r="E9" s="48"/>
      <c r="F9" s="48"/>
      <c r="G9" s="48"/>
      <c r="H9" s="48"/>
      <c r="I9" s="48"/>
      <c r="J9" s="53"/>
      <c r="K9" s="53"/>
      <c r="L9" s="53"/>
      <c r="M9" s="53"/>
      <c r="N9" s="7"/>
    </row>
    <row r="10" spans="1:14" ht="12.75">
      <c r="A10" s="7"/>
      <c r="B10" s="14" t="str">
        <f>HYPERLINK("http://rucoecom.danfoss.com/online/index.html?cartCodes="&amp;C10,C10)</f>
        <v>087N6650</v>
      </c>
      <c r="C10" s="49" t="s">
        <v>79</v>
      </c>
      <c r="D10" s="50" t="s">
        <v>80</v>
      </c>
      <c r="E10" s="50">
        <v>15</v>
      </c>
      <c r="F10" s="50" t="s">
        <v>68</v>
      </c>
      <c r="G10" s="50" t="s">
        <v>69</v>
      </c>
      <c r="H10" s="50">
        <v>5</v>
      </c>
      <c r="I10" s="50" t="s">
        <v>19</v>
      </c>
      <c r="J10" s="18">
        <f>L10*курс!$A$1</f>
        <v>13571.279999999999</v>
      </c>
      <c r="K10" s="18">
        <f>J10*1.18</f>
        <v>16014.110399999998</v>
      </c>
      <c r="L10" s="51">
        <v>222.48</v>
      </c>
      <c r="M10" s="51">
        <v>262.53</v>
      </c>
      <c r="N10" s="52">
        <v>2</v>
      </c>
    </row>
    <row r="11" spans="1:14" ht="12.75">
      <c r="A11" s="7"/>
      <c r="B11" s="14" t="str">
        <f>HYPERLINK("http://rucoecom.danfoss.com/online/index.html?cartCodes="&amp;C11,C11)</f>
        <v>087N6648</v>
      </c>
      <c r="C11" s="49" t="s">
        <v>81</v>
      </c>
      <c r="D11" s="50" t="s">
        <v>82</v>
      </c>
      <c r="E11" s="50">
        <v>20</v>
      </c>
      <c r="F11" s="50" t="s">
        <v>72</v>
      </c>
      <c r="G11" s="50" t="s">
        <v>73</v>
      </c>
      <c r="H11" s="50">
        <v>5</v>
      </c>
      <c r="I11" s="50" t="s">
        <v>19</v>
      </c>
      <c r="J11" s="18">
        <f>L11*курс!$A$1</f>
        <v>13853.1</v>
      </c>
      <c r="K11" s="18">
        <f>J11*1.18</f>
        <v>16346.658</v>
      </c>
      <c r="L11" s="51">
        <v>227.1</v>
      </c>
      <c r="M11" s="51">
        <v>267.98</v>
      </c>
      <c r="N11" s="52">
        <v>2</v>
      </c>
    </row>
    <row r="12" spans="1:14" ht="12.75">
      <c r="A12" s="7"/>
      <c r="B12" s="14" t="str">
        <f>HYPERLINK("http://rucoecom.danfoss.com/online/index.html?cartCodes="&amp;C12,C12)</f>
        <v>087N6649</v>
      </c>
      <c r="C12" s="49" t="s">
        <v>83</v>
      </c>
      <c r="D12" s="50" t="s">
        <v>84</v>
      </c>
      <c r="E12" s="50">
        <v>25</v>
      </c>
      <c r="F12" s="50" t="s">
        <v>76</v>
      </c>
      <c r="G12" s="50" t="s">
        <v>77</v>
      </c>
      <c r="H12" s="50">
        <v>5</v>
      </c>
      <c r="I12" s="50" t="s">
        <v>19</v>
      </c>
      <c r="J12" s="18">
        <f>L12*курс!$A$1</f>
        <v>14131.869999999999</v>
      </c>
      <c r="K12" s="18">
        <f>J12*1.18</f>
        <v>16675.6066</v>
      </c>
      <c r="L12" s="51">
        <v>231.67</v>
      </c>
      <c r="M12" s="51">
        <v>273.37</v>
      </c>
      <c r="N12" s="52">
        <v>2</v>
      </c>
    </row>
    <row r="13" spans="1:14" ht="28.5" customHeight="1">
      <c r="A13" s="48" t="s">
        <v>85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7"/>
    </row>
    <row r="14" spans="1:14" ht="12.75">
      <c r="A14" s="7"/>
      <c r="B14" s="14" t="str">
        <f>HYPERLINK("http://rucoecom.danfoss.com/online/index.html?cartCodes="&amp;C14,C14)</f>
        <v>087N6640</v>
      </c>
      <c r="C14" s="49" t="s">
        <v>86</v>
      </c>
      <c r="D14" s="50" t="s">
        <v>87</v>
      </c>
      <c r="E14" s="50">
        <v>15</v>
      </c>
      <c r="F14" s="50" t="s">
        <v>68</v>
      </c>
      <c r="G14" s="50" t="s">
        <v>69</v>
      </c>
      <c r="H14" s="50">
        <v>5</v>
      </c>
      <c r="I14" s="50" t="s">
        <v>19</v>
      </c>
      <c r="J14" s="18">
        <f>L14*курс!$A$1</f>
        <v>8871.84</v>
      </c>
      <c r="K14" s="18">
        <f>J14*1.18</f>
        <v>10468.7712</v>
      </c>
      <c r="L14" s="51">
        <v>145.44</v>
      </c>
      <c r="M14" s="51">
        <v>171.62</v>
      </c>
      <c r="N14" s="52">
        <v>2</v>
      </c>
    </row>
    <row r="15" spans="1:14" ht="12.75">
      <c r="A15" s="7"/>
      <c r="B15" s="14" t="str">
        <f>HYPERLINK("http://rucoecom.danfoss.com/online/index.html?cartCodes="&amp;C15,C15)</f>
        <v>087N6634</v>
      </c>
      <c r="C15" s="49" t="s">
        <v>88</v>
      </c>
      <c r="D15" s="50" t="s">
        <v>89</v>
      </c>
      <c r="E15" s="50">
        <v>20</v>
      </c>
      <c r="F15" s="50" t="s">
        <v>90</v>
      </c>
      <c r="G15" s="50" t="s">
        <v>73</v>
      </c>
      <c r="H15" s="50">
        <v>5</v>
      </c>
      <c r="I15" s="50" t="s">
        <v>19</v>
      </c>
      <c r="J15" s="18">
        <f>L15*курс!$A$1</f>
        <v>9287.859999999999</v>
      </c>
      <c r="K15" s="18">
        <f>J15*1.18</f>
        <v>10959.674799999999</v>
      </c>
      <c r="L15" s="51">
        <v>152.26</v>
      </c>
      <c r="M15" s="51">
        <v>179.67</v>
      </c>
      <c r="N15" s="52">
        <v>2</v>
      </c>
    </row>
    <row r="16" spans="1:14" ht="12.75">
      <c r="A16" s="7"/>
      <c r="B16" s="14" t="str">
        <f>HYPERLINK("http://rucoecom.danfoss.com/online/index.html?cartCodes="&amp;C16,C16)</f>
        <v>087N6637</v>
      </c>
      <c r="C16" s="49" t="s">
        <v>91</v>
      </c>
      <c r="D16" s="50" t="s">
        <v>92</v>
      </c>
      <c r="E16" s="50">
        <v>25</v>
      </c>
      <c r="F16" s="50" t="s">
        <v>76</v>
      </c>
      <c r="G16" s="50" t="s">
        <v>77</v>
      </c>
      <c r="H16" s="50">
        <v>5</v>
      </c>
      <c r="I16" s="50" t="s">
        <v>19</v>
      </c>
      <c r="J16" s="18">
        <f>L16*курс!$A$1</f>
        <v>11540.59</v>
      </c>
      <c r="K16" s="18">
        <f>J16*1.18</f>
        <v>13617.8962</v>
      </c>
      <c r="L16" s="51">
        <v>189.19</v>
      </c>
      <c r="M16" s="51">
        <v>223.24</v>
      </c>
      <c r="N16" s="52">
        <v>2</v>
      </c>
    </row>
    <row r="17" spans="1:14" ht="28.5" customHeight="1">
      <c r="A17" s="48" t="s">
        <v>93</v>
      </c>
      <c r="B17" s="48"/>
      <c r="C17" s="48"/>
      <c r="D17" s="48"/>
      <c r="E17" s="48"/>
      <c r="F17" s="48"/>
      <c r="G17" s="48"/>
      <c r="H17" s="48"/>
      <c r="I17" s="48"/>
      <c r="J17" s="53"/>
      <c r="K17" s="53"/>
      <c r="L17" s="53"/>
      <c r="M17" s="53"/>
      <c r="N17" s="7"/>
    </row>
    <row r="18" spans="1:14" ht="12.75">
      <c r="A18" s="7"/>
      <c r="B18" s="14" t="str">
        <f>HYPERLINK("http://rucoecom.danfoss.com/online/index.html?cartCodes="&amp;C18,C18)</f>
        <v>087N6602</v>
      </c>
      <c r="C18" s="49" t="s">
        <v>94</v>
      </c>
      <c r="D18" s="50" t="s">
        <v>89</v>
      </c>
      <c r="E18" s="50">
        <v>20</v>
      </c>
      <c r="F18" s="50" t="s">
        <v>95</v>
      </c>
      <c r="G18" s="50" t="s">
        <v>73</v>
      </c>
      <c r="H18" s="50">
        <v>5</v>
      </c>
      <c r="I18" s="50" t="s">
        <v>19</v>
      </c>
      <c r="J18" s="18">
        <f>L18*курс!$A$1</f>
        <v>8150.820000000001</v>
      </c>
      <c r="K18" s="18">
        <f>J18*1.18</f>
        <v>9617.9676</v>
      </c>
      <c r="L18" s="51">
        <v>133.62</v>
      </c>
      <c r="M18" s="51">
        <v>157.67</v>
      </c>
      <c r="N18" s="52">
        <v>2</v>
      </c>
    </row>
    <row r="19" spans="1:14" ht="12.75">
      <c r="A19" s="7"/>
      <c r="B19" s="14" t="str">
        <f>HYPERLINK("http://rucoecom.danfoss.com/online/index.html?cartCodes="&amp;C19,C19)</f>
        <v>087N6604</v>
      </c>
      <c r="C19" s="49" t="s">
        <v>96</v>
      </c>
      <c r="D19" s="50" t="s">
        <v>92</v>
      </c>
      <c r="E19" s="50">
        <v>25</v>
      </c>
      <c r="F19" s="50" t="s">
        <v>97</v>
      </c>
      <c r="G19" s="50" t="s">
        <v>77</v>
      </c>
      <c r="H19" s="50">
        <v>5</v>
      </c>
      <c r="I19" s="50" t="s">
        <v>19</v>
      </c>
      <c r="J19" s="18">
        <f>L19*курс!$A$1</f>
        <v>10257.76</v>
      </c>
      <c r="K19" s="18">
        <f>J19*1.18</f>
        <v>12104.156799999999</v>
      </c>
      <c r="L19" s="51">
        <v>168.16</v>
      </c>
      <c r="M19" s="51">
        <v>198.43</v>
      </c>
      <c r="N19" s="52">
        <v>2</v>
      </c>
    </row>
    <row r="21" ht="12.75">
      <c r="C21" s="45"/>
    </row>
  </sheetData>
  <sheetProtection selectLockedCells="1" selectUnlockedCells="1"/>
  <mergeCells count="17">
    <mergeCell ref="A1:M1"/>
    <mergeCell ref="B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A5:I5"/>
    <mergeCell ref="A9:I9"/>
    <mergeCell ref="A13:I13"/>
    <mergeCell ref="A17:I17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O30" sqref="O30"/>
    </sheetView>
  </sheetViews>
  <sheetFormatPr defaultColWidth="9.140625" defaultRowHeight="12.75"/>
  <cols>
    <col min="1" max="1" width="8.7109375" style="1" customWidth="1"/>
    <col min="2" max="2" width="10.28125" style="1" customWidth="1"/>
    <col min="3" max="3" width="9.140625" style="1" customWidth="1"/>
    <col min="4" max="9" width="8.7109375" style="1" customWidth="1"/>
    <col min="10" max="10" width="21.7109375" style="1" customWidth="1"/>
    <col min="11" max="12" width="0" style="1" hidden="1" customWidth="1"/>
    <col min="13" max="14" width="9.140625" style="1" customWidth="1"/>
    <col min="15" max="15" width="9.140625" style="54" customWidth="1"/>
    <col min="16" max="16384" width="8.7109375" style="1" customWidth="1"/>
  </cols>
  <sheetData>
    <row r="1" spans="1:13" ht="117" customHeight="1">
      <c r="A1" s="3"/>
      <c r="B1" s="4" t="s">
        <v>61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5" ht="20.25" customHeight="1">
      <c r="A2" s="55" t="s">
        <v>98</v>
      </c>
      <c r="B2" s="55"/>
      <c r="C2" s="55"/>
      <c r="D2" s="55"/>
      <c r="E2" s="55"/>
      <c r="F2" s="55"/>
      <c r="G2" s="55"/>
      <c r="H2" s="55"/>
      <c r="I2" s="55"/>
      <c r="J2" s="55"/>
      <c r="K2" s="56"/>
      <c r="L2" s="56"/>
      <c r="M2" s="57"/>
      <c r="N2" s="57"/>
      <c r="O2" s="58"/>
    </row>
    <row r="3" spans="1:15" ht="12.75" customHeight="1">
      <c r="A3" s="59" t="s">
        <v>3</v>
      </c>
      <c r="B3" s="59" t="s">
        <v>4</v>
      </c>
      <c r="C3" s="59" t="s">
        <v>4</v>
      </c>
      <c r="D3" s="59" t="s">
        <v>5</v>
      </c>
      <c r="E3" s="59" t="s">
        <v>6</v>
      </c>
      <c r="F3" s="59"/>
      <c r="G3" s="59"/>
      <c r="H3" s="59" t="s">
        <v>99</v>
      </c>
      <c r="I3" s="59" t="s">
        <v>8</v>
      </c>
      <c r="J3" s="59" t="s">
        <v>9</v>
      </c>
      <c r="K3" s="59" t="s">
        <v>10</v>
      </c>
      <c r="L3" s="59"/>
      <c r="M3" s="59" t="s">
        <v>11</v>
      </c>
      <c r="N3" s="59"/>
      <c r="O3" s="60"/>
    </row>
    <row r="4" spans="1:15" ht="12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 t="s">
        <v>12</v>
      </c>
      <c r="L4" s="59" t="s">
        <v>13</v>
      </c>
      <c r="M4" s="59" t="s">
        <v>12</v>
      </c>
      <c r="N4" s="59" t="s">
        <v>13</v>
      </c>
      <c r="O4" s="60"/>
    </row>
    <row r="5" spans="1:15" ht="12.75">
      <c r="A5" s="61" t="s">
        <v>100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0"/>
    </row>
    <row r="6" spans="1:15" ht="12.75">
      <c r="A6" s="64"/>
      <c r="B6" s="14" t="str">
        <f>HYPERLINK("http://rucoecom.danfoss.com/online/index.html?cartCodes="&amp;C6,C6)</f>
        <v>088H3110</v>
      </c>
      <c r="C6" s="65" t="s">
        <v>101</v>
      </c>
      <c r="D6" s="64" t="s">
        <v>102</v>
      </c>
      <c r="E6" s="66" t="s">
        <v>103</v>
      </c>
      <c r="F6" s="66"/>
      <c r="G6" s="66"/>
      <c r="H6" s="64">
        <v>24</v>
      </c>
      <c r="I6" s="64">
        <v>1</v>
      </c>
      <c r="J6" s="64" t="s">
        <v>104</v>
      </c>
      <c r="K6" s="18">
        <f>M6*курс!$A$1</f>
        <v>2668.2864000000004</v>
      </c>
      <c r="L6" s="18">
        <f>K6*1.18</f>
        <v>3148.577952</v>
      </c>
      <c r="M6" s="67">
        <v>43.7424</v>
      </c>
      <c r="N6" s="67">
        <v>51.6152</v>
      </c>
      <c r="O6" s="68">
        <v>3</v>
      </c>
    </row>
    <row r="7" spans="1:15" ht="12.75">
      <c r="A7" s="64"/>
      <c r="B7" s="14" t="str">
        <f>HYPERLINK("http://rucoecom.danfoss.com/online/index.html?cartCodes="&amp;C7,C7)</f>
        <v>088H3111</v>
      </c>
      <c r="C7" s="65" t="s">
        <v>105</v>
      </c>
      <c r="D7" s="64" t="s">
        <v>102</v>
      </c>
      <c r="E7" s="66" t="s">
        <v>106</v>
      </c>
      <c r="F7" s="66"/>
      <c r="G7" s="66"/>
      <c r="H7" s="64">
        <v>24</v>
      </c>
      <c r="I7" s="64">
        <v>1</v>
      </c>
      <c r="J7" s="64" t="s">
        <v>104</v>
      </c>
      <c r="K7" s="18">
        <f>M7*курс!$A$1</f>
        <v>3073.668</v>
      </c>
      <c r="L7" s="18">
        <f>K7*1.18</f>
        <v>3626.9282399999997</v>
      </c>
      <c r="M7" s="67">
        <v>50.388000000000005</v>
      </c>
      <c r="N7" s="67">
        <v>59.4568</v>
      </c>
      <c r="O7" s="68">
        <v>3</v>
      </c>
    </row>
    <row r="8" spans="1:15" ht="12.75">
      <c r="A8" s="64"/>
      <c r="B8" s="14" t="str">
        <f>HYPERLINK("http://rucoecom.danfoss.com/online/index.html?cartCodes="&amp;C8,C8)</f>
        <v>088H3112</v>
      </c>
      <c r="C8" s="65" t="s">
        <v>107</v>
      </c>
      <c r="D8" s="64" t="s">
        <v>102</v>
      </c>
      <c r="E8" s="66" t="s">
        <v>103</v>
      </c>
      <c r="F8" s="66"/>
      <c r="G8" s="66"/>
      <c r="H8" s="64">
        <v>230</v>
      </c>
      <c r="I8" s="64">
        <v>1</v>
      </c>
      <c r="J8" s="64" t="s">
        <v>104</v>
      </c>
      <c r="K8" s="18">
        <f>M8*курс!$A$1</f>
        <v>2668.2864000000004</v>
      </c>
      <c r="L8" s="18">
        <f>K8*1.18</f>
        <v>3148.577952</v>
      </c>
      <c r="M8" s="67">
        <v>43.7424</v>
      </c>
      <c r="N8" s="67">
        <v>51.6152</v>
      </c>
      <c r="O8" s="68">
        <v>3</v>
      </c>
    </row>
    <row r="9" spans="1:15" ht="12.75">
      <c r="A9" s="64"/>
      <c r="B9" s="14" t="str">
        <f>HYPERLINK("http://rucoecom.danfoss.com/online/index.html?cartCodes="&amp;C9,C9)</f>
        <v>088H3113</v>
      </c>
      <c r="C9" s="65" t="s">
        <v>108</v>
      </c>
      <c r="D9" s="64" t="s">
        <v>102</v>
      </c>
      <c r="E9" s="66" t="s">
        <v>106</v>
      </c>
      <c r="F9" s="66"/>
      <c r="G9" s="66"/>
      <c r="H9" s="64">
        <v>230</v>
      </c>
      <c r="I9" s="64">
        <v>1</v>
      </c>
      <c r="J9" s="64" t="s">
        <v>104</v>
      </c>
      <c r="K9" s="18">
        <f>M9*курс!$A$1</f>
        <v>2668.2864000000004</v>
      </c>
      <c r="L9" s="18">
        <f>K9*1.18</f>
        <v>3148.577952</v>
      </c>
      <c r="M9" s="67">
        <v>43.7424</v>
      </c>
      <c r="N9" s="67">
        <v>51.6152</v>
      </c>
      <c r="O9" s="68">
        <v>3</v>
      </c>
    </row>
    <row r="10" spans="1:15" ht="12.75">
      <c r="A10" s="64"/>
      <c r="B10" s="14" t="str">
        <f>HYPERLINK("http://rucoecom.danfoss.com/online/index.html?cartCodes="&amp;C10,C10)</f>
        <v>088H3114</v>
      </c>
      <c r="C10" s="65" t="s">
        <v>109</v>
      </c>
      <c r="D10" s="64" t="s">
        <v>102</v>
      </c>
      <c r="E10" s="66" t="s">
        <v>110</v>
      </c>
      <c r="F10" s="66"/>
      <c r="G10" s="66"/>
      <c r="H10" s="64">
        <v>24</v>
      </c>
      <c r="I10" s="64">
        <v>1</v>
      </c>
      <c r="J10" s="64" t="s">
        <v>104</v>
      </c>
      <c r="K10" s="18">
        <f>M10*курс!$A$1</f>
        <v>2668.2864000000004</v>
      </c>
      <c r="L10" s="18">
        <f>K10*1.18</f>
        <v>3148.577952</v>
      </c>
      <c r="M10" s="67">
        <v>43.7424</v>
      </c>
      <c r="N10" s="67">
        <v>51.6152</v>
      </c>
      <c r="O10" s="68">
        <v>3</v>
      </c>
    </row>
    <row r="11" spans="1:15" ht="12.75" customHeight="1">
      <c r="A11" s="69" t="s">
        <v>111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70"/>
      <c r="M11" s="70"/>
      <c r="N11" s="71"/>
      <c r="O11" s="60"/>
    </row>
    <row r="12" spans="1:15" ht="12.75">
      <c r="A12" s="64"/>
      <c r="B12" s="14" t="str">
        <f>HYPERLINK("http://rucoecom.danfoss.com/online/index.html?cartCodes="&amp;C12,C12)</f>
        <v>088H3140</v>
      </c>
      <c r="C12" s="65" t="s">
        <v>112</v>
      </c>
      <c r="D12" s="64" t="s">
        <v>113</v>
      </c>
      <c r="E12" s="66" t="s">
        <v>103</v>
      </c>
      <c r="F12" s="66"/>
      <c r="G12" s="66"/>
      <c r="H12" s="64">
        <v>24</v>
      </c>
      <c r="I12" s="64">
        <v>1</v>
      </c>
      <c r="J12" s="64" t="s">
        <v>104</v>
      </c>
      <c r="K12" s="18">
        <f>M12*курс!$A$1</f>
        <v>2668.2864000000004</v>
      </c>
      <c r="L12" s="18">
        <f>K12*1.18</f>
        <v>3148.577952</v>
      </c>
      <c r="M12" s="67">
        <v>43.7424</v>
      </c>
      <c r="N12" s="67">
        <v>51.6152</v>
      </c>
      <c r="O12" s="68">
        <v>3</v>
      </c>
    </row>
    <row r="13" spans="1:15" ht="12.75">
      <c r="A13" s="64"/>
      <c r="B13" s="14" t="str">
        <f>HYPERLINK("http://rucoecom.danfoss.com/online/index.html?cartCodes="&amp;C13,C13)</f>
        <v>088H3141</v>
      </c>
      <c r="C13" s="65" t="s">
        <v>114</v>
      </c>
      <c r="D13" s="64" t="s">
        <v>113</v>
      </c>
      <c r="E13" s="66" t="s">
        <v>106</v>
      </c>
      <c r="F13" s="66"/>
      <c r="G13" s="66"/>
      <c r="H13" s="64">
        <v>24</v>
      </c>
      <c r="I13" s="64">
        <v>1</v>
      </c>
      <c r="J13" s="64" t="s">
        <v>104</v>
      </c>
      <c r="K13" s="18">
        <f>M13*курс!$A$1</f>
        <v>2668.2864000000004</v>
      </c>
      <c r="L13" s="18">
        <f>K13*1.18</f>
        <v>3148.577952</v>
      </c>
      <c r="M13" s="67">
        <v>43.7424</v>
      </c>
      <c r="N13" s="67">
        <v>51.6152</v>
      </c>
      <c r="O13" s="68">
        <v>3</v>
      </c>
    </row>
    <row r="14" spans="1:15" ht="12.75">
      <c r="A14" s="64"/>
      <c r="B14" s="14" t="str">
        <f>HYPERLINK("http://rucoecom.danfoss.com/online/index.html?cartCodes="&amp;C14,C14)</f>
        <v>088H3142</v>
      </c>
      <c r="C14" s="65" t="s">
        <v>115</v>
      </c>
      <c r="D14" s="64" t="s">
        <v>113</v>
      </c>
      <c r="E14" s="66" t="s">
        <v>103</v>
      </c>
      <c r="F14" s="66"/>
      <c r="G14" s="66"/>
      <c r="H14" s="64">
        <v>230</v>
      </c>
      <c r="I14" s="64">
        <v>1</v>
      </c>
      <c r="J14" s="64" t="s">
        <v>104</v>
      </c>
      <c r="K14" s="18">
        <f>M14*курс!$A$1</f>
        <v>2668.2864000000004</v>
      </c>
      <c r="L14" s="18">
        <f>K14*1.18</f>
        <v>3148.577952</v>
      </c>
      <c r="M14" s="67">
        <v>43.7424</v>
      </c>
      <c r="N14" s="67">
        <v>51.6152</v>
      </c>
      <c r="O14" s="68">
        <v>3</v>
      </c>
    </row>
    <row r="15" spans="1:15" ht="12.75">
      <c r="A15" s="64"/>
      <c r="B15" s="14" t="str">
        <f>HYPERLINK("http://rucoecom.danfoss.com/online/index.html?cartCodes="&amp;C15,C15)</f>
        <v>088H3143</v>
      </c>
      <c r="C15" s="65" t="s">
        <v>116</v>
      </c>
      <c r="D15" s="64" t="s">
        <v>113</v>
      </c>
      <c r="E15" s="66" t="s">
        <v>106</v>
      </c>
      <c r="F15" s="66"/>
      <c r="G15" s="66"/>
      <c r="H15" s="64">
        <v>230</v>
      </c>
      <c r="I15" s="64">
        <v>1</v>
      </c>
      <c r="J15" s="64" t="s">
        <v>104</v>
      </c>
      <c r="K15" s="18">
        <f>M15*курс!$A$1</f>
        <v>2668.2864000000004</v>
      </c>
      <c r="L15" s="18">
        <f>K15*1.18</f>
        <v>3148.577952</v>
      </c>
      <c r="M15" s="67">
        <v>43.7424</v>
      </c>
      <c r="N15" s="67">
        <v>51.6152</v>
      </c>
      <c r="O15" s="68">
        <v>3</v>
      </c>
    </row>
    <row r="16" spans="1:15" ht="12.75">
      <c r="A16" s="61" t="s">
        <v>117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60"/>
    </row>
    <row r="17" spans="1:15" ht="12.75">
      <c r="A17" s="64"/>
      <c r="B17" s="14" t="str">
        <f>HYPERLINK("http://rucoecom.danfoss.com/online/index.html?cartCodes="&amp;C17,C17)</f>
        <v>088H3150</v>
      </c>
      <c r="C17" s="65" t="s">
        <v>118</v>
      </c>
      <c r="D17" s="64" t="s">
        <v>119</v>
      </c>
      <c r="E17" s="66" t="s">
        <v>103</v>
      </c>
      <c r="F17" s="66"/>
      <c r="G17" s="66"/>
      <c r="H17" s="64">
        <v>24</v>
      </c>
      <c r="I17" s="64">
        <v>1</v>
      </c>
      <c r="J17" s="64" t="s">
        <v>104</v>
      </c>
      <c r="K17" s="18">
        <f>M17*курс!$A$1</f>
        <v>2748.0499999999997</v>
      </c>
      <c r="L17" s="18">
        <f>K17*1.18</f>
        <v>3242.6989999999996</v>
      </c>
      <c r="M17" s="67">
        <v>45.05</v>
      </c>
      <c r="N17" s="67">
        <v>53.16</v>
      </c>
      <c r="O17" s="68">
        <v>3</v>
      </c>
    </row>
    <row r="18" spans="1:15" ht="13.5" customHeight="1">
      <c r="A18" s="64"/>
      <c r="B18" s="14" t="str">
        <f>HYPERLINK("http://rucoecom.danfoss.com/online/index.html?cartCodes="&amp;C18,C18)</f>
        <v>088H3151</v>
      </c>
      <c r="C18" s="65" t="s">
        <v>120</v>
      </c>
      <c r="D18" s="64" t="s">
        <v>119</v>
      </c>
      <c r="E18" s="72" t="s">
        <v>106</v>
      </c>
      <c r="F18" s="72"/>
      <c r="G18" s="72"/>
      <c r="H18" s="64">
        <v>24</v>
      </c>
      <c r="I18" s="64">
        <v>1</v>
      </c>
      <c r="J18" s="64" t="s">
        <v>104</v>
      </c>
      <c r="K18" s="18">
        <f>M18*курс!$A$1</f>
        <v>3165.9</v>
      </c>
      <c r="L18" s="18">
        <f>K18*1.18</f>
        <v>3735.7619999999997</v>
      </c>
      <c r="M18" s="67">
        <v>51.9</v>
      </c>
      <c r="N18" s="67">
        <v>61.24</v>
      </c>
      <c r="O18" s="68">
        <v>3</v>
      </c>
    </row>
    <row r="19" spans="1:15" ht="12.75">
      <c r="A19" s="64"/>
      <c r="B19" s="14" t="str">
        <f>HYPERLINK("http://rucoecom.danfoss.com/online/index.html?cartCodes="&amp;C19,C19)</f>
        <v>088H3152</v>
      </c>
      <c r="C19" s="65" t="s">
        <v>121</v>
      </c>
      <c r="D19" s="64" t="s">
        <v>119</v>
      </c>
      <c r="E19" s="66" t="s">
        <v>103</v>
      </c>
      <c r="F19" s="66"/>
      <c r="G19" s="66"/>
      <c r="H19" s="64">
        <v>230</v>
      </c>
      <c r="I19" s="64">
        <v>1</v>
      </c>
      <c r="J19" s="64" t="s">
        <v>104</v>
      </c>
      <c r="K19" s="18">
        <f>M19*курс!$A$1</f>
        <v>2748.0499999999997</v>
      </c>
      <c r="L19" s="18">
        <f>K19*1.18</f>
        <v>3242.6989999999996</v>
      </c>
      <c r="M19" s="67">
        <v>45.05</v>
      </c>
      <c r="N19" s="67">
        <v>53.16</v>
      </c>
      <c r="O19" s="68">
        <v>3</v>
      </c>
    </row>
    <row r="20" spans="1:15" ht="13.5" customHeight="1">
      <c r="A20" s="64"/>
      <c r="B20" s="14" t="str">
        <f>HYPERLINK("http://rucoecom.danfoss.com/online/index.html?cartCodes="&amp;C20,C20)</f>
        <v>088H3153</v>
      </c>
      <c r="C20" s="65" t="s">
        <v>122</v>
      </c>
      <c r="D20" s="64" t="s">
        <v>119</v>
      </c>
      <c r="E20" s="72" t="s">
        <v>106</v>
      </c>
      <c r="F20" s="72"/>
      <c r="G20" s="72"/>
      <c r="H20" s="64">
        <v>230</v>
      </c>
      <c r="I20" s="64">
        <v>1</v>
      </c>
      <c r="J20" s="64" t="s">
        <v>104</v>
      </c>
      <c r="K20" s="18">
        <f>M20*курс!$A$1</f>
        <v>2748.0499999999997</v>
      </c>
      <c r="L20" s="18">
        <f>K20*1.18</f>
        <v>3242.6989999999996</v>
      </c>
      <c r="M20" s="67">
        <v>45.05</v>
      </c>
      <c r="N20" s="67">
        <v>53.16</v>
      </c>
      <c r="O20" s="68">
        <v>3</v>
      </c>
    </row>
    <row r="21" spans="1:15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</row>
    <row r="22" spans="1:15" ht="12.75">
      <c r="A22" s="75" t="s">
        <v>123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</row>
  </sheetData>
  <sheetProtection selectLockedCells="1" selectUnlockedCells="1"/>
  <mergeCells count="29">
    <mergeCell ref="B1:J1"/>
    <mergeCell ref="A2:J2"/>
    <mergeCell ref="A3:A4"/>
    <mergeCell ref="B3:B4"/>
    <mergeCell ref="C3:C4"/>
    <mergeCell ref="D3:D4"/>
    <mergeCell ref="E3:G4"/>
    <mergeCell ref="H3:H4"/>
    <mergeCell ref="I3:I4"/>
    <mergeCell ref="J3:J4"/>
    <mergeCell ref="K3:L3"/>
    <mergeCell ref="M3:N3"/>
    <mergeCell ref="A6:A10"/>
    <mergeCell ref="E6:G6"/>
    <mergeCell ref="E7:G7"/>
    <mergeCell ref="E8:G8"/>
    <mergeCell ref="E9:G9"/>
    <mergeCell ref="E10:G10"/>
    <mergeCell ref="A11:J11"/>
    <mergeCell ref="A12:A15"/>
    <mergeCell ref="E12:G12"/>
    <mergeCell ref="E13:G13"/>
    <mergeCell ref="E14:G14"/>
    <mergeCell ref="E15:G15"/>
    <mergeCell ref="A17:A20"/>
    <mergeCell ref="E17:G17"/>
    <mergeCell ref="E18:G18"/>
    <mergeCell ref="E19:G19"/>
    <mergeCell ref="E20:G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ht="12.75">
      <c r="A1" s="1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2016-02-18T18:50:36Z</dcterms:modified>
  <cp:category/>
  <cp:version/>
  <cp:contentType/>
  <cp:contentStatus/>
</cp:coreProperties>
</file>